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4532" windowHeight="51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<sst xmlns="http://schemas.openxmlformats.org/spreadsheetml/2006/main" count="102" uniqueCount="88">
  <si>
    <t>СТОИМОСТЬ АКТИВОВ</t>
  </si>
  <si>
    <t>Наименование показателя</t>
  </si>
  <si>
    <t>Код строки</t>
  </si>
  <si>
    <t>Стоимость (руб.)</t>
  </si>
  <si>
    <t xml:space="preserve">Коэффициент </t>
  </si>
  <si>
    <t xml:space="preserve">Стоимость, с учетом коэффициента </t>
  </si>
  <si>
    <t>(руб.)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</si>
  <si>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</si>
  <si>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</si>
  <si>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</si>
  <si>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</si>
  <si>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– 030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</si>
  <si>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</si>
  <si>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</si>
  <si>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</si>
  <si>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</si>
  <si>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050 – 060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</si>
  <si>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</si>
  <si>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</si>
  <si>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</si>
  <si>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080 - 090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</si>
  <si>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</si>
  <si>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</si>
  <si>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</si>
  <si>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 xml:space="preserve">Ценные бумаги, не допущенные к торгам российского организатора торговли на рынке ценных бумаг, за исключением ценных бумаг, предусмотренных в строке 140 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</si>
  <si>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</si>
  <si>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</si>
  <si>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</si>
  <si>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</si>
  <si>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 xml:space="preserve">Займы предоставленные по маржинальным сделкам </t>
  </si>
  <si>
    <t>Иные займы, предоставленные организацией</t>
  </si>
  <si>
    <t xml:space="preserve">Банковские вклады, за исключением банковских вкладов в кредитных организациях, аффилированных с организацией </t>
  </si>
  <si>
    <t xml:space="preserve">Банковские вклады в кредитных организациях, аффилированных с организацией 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</si>
  <si>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3.14. Положения</t>
  </si>
  <si>
    <t>Итого по строкам 110 – 220</t>
  </si>
  <si>
    <t>Дебиторская задолженность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</si>
  <si>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</si>
  <si>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</si>
  <si>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</si>
  <si>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</si>
  <si>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</si>
  <si>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</si>
  <si>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</si>
  <si>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Денежные средства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</si>
  <si>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</si>
  <si>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</si>
  <si>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</si>
  <si>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</si>
  <si>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</si>
  <si>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</si>
  <si>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</si>
  <si>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</si>
  <si>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участия.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</si>
  <si>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</si>
  <si>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торгах.</t>
  </si>
  <si>
    <t>Задолженность клиентов организации по оплате ее услуг, связанных с осуществлением клиринговой деятельности.</t>
  </si>
  <si>
    <t>Прочая дебиторская задолженность;</t>
  </si>
  <si>
    <t>Итого по строкам 240 – 440</t>
  </si>
  <si>
    <t>Денежные средства</t>
  </si>
  <si>
    <t xml:space="preserve">Денежные средства на счетах организации </t>
  </si>
  <si>
    <t>Суммарная стоимость активов (с учетом коэффициентов)</t>
  </si>
  <si>
    <t>(040+070+100+230+450+460)</t>
  </si>
  <si>
    <t xml:space="preserve">Стоимость активов с учетом требований </t>
  </si>
  <si>
    <t>пунктов 4.1 – 4.2.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</si>
  <si>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</si>
  <si>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</si>
  <si>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</si>
  <si>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</si>
  <si>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</si>
  <si>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</si>
  <si>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</si>
  <si>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</si>
  <si>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</si>
  <si>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</si>
  <si>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</si>
  <si>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– 560</t>
  </si>
  <si>
    <t xml:space="preserve">Собственные средства </t>
  </si>
  <si>
    <t>РАЗМЕР СОБСТВЕННЫХ СРЕДСТВ</t>
  </si>
  <si>
    <t xml:space="preserve">РАСЧЕТ </t>
  </si>
  <si>
    <t xml:space="preserve"> Общество с ограниченной ответственностью "Управляющая компания "Энергия-инвест"</t>
  </si>
  <si>
    <t xml:space="preserve">Представитель специализированной организации,    </t>
  </si>
  <si>
    <t xml:space="preserve">ведущей бухгалтерский учет                                  </t>
  </si>
  <si>
    <t>_________________</t>
  </si>
  <si>
    <t xml:space="preserve">Усова О.В. </t>
  </si>
  <si>
    <t xml:space="preserve">Директор                                        </t>
  </si>
  <si>
    <t xml:space="preserve">Полуэктов М.Л.   </t>
  </si>
  <si>
    <t xml:space="preserve">             М.П.</t>
  </si>
  <si>
    <t>размера собственных средств на 31 Августа 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</si>
</sst>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" fontId="1" fillId="0" borderId="3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0">
      <selection activeCell="D20" sqref="D20"/>
    </sheetView>
  </sheetViews>
  <sheetFormatPr defaultColWidth="9.00390625" defaultRowHeight="15.75"/>
  <cols>
    <col min="1" max="1" width="45.25390625" style="27" customWidth="1"/>
    <col min="2" max="2" width="5.75390625" style="27" customWidth="1"/>
    <col min="3" max="3" width="13.625" style="28" customWidth="1"/>
    <col min="4" max="4" width="6.625" style="27" customWidth="1"/>
    <col min="5" max="5" width="14.375" style="28" customWidth="1"/>
    <col min="6" max="6" width="11.375" style="27" bestFit="1" customWidth="1"/>
    <col min="7" max="16384" width="8.75390625" style="27" customWidth="1"/>
  </cols>
  <sheetData>
    <row r="1" spans="1:5" ht="12.75">
      <c r="A1" s="34" t="s">
        <v>78</v>
      </c>
      <c r="B1" s="34"/>
      <c r="C1" s="34"/>
      <c r="D1" s="34"/>
      <c r="E1" s="34"/>
    </row>
    <row r="2" spans="1:5" ht="12.75">
      <c r="A2" s="34" t="s">
        <v>87</v>
      </c>
      <c r="B2" s="34"/>
      <c r="C2" s="34"/>
      <c r="D2" s="34"/>
      <c r="E2" s="34"/>
    </row>
    <row r="3" spans="1:5" ht="12.75">
      <c r="A3" s="34" t="s">
        <v>79</v>
      </c>
      <c r="B3" s="34"/>
      <c r="C3" s="34"/>
      <c r="D3" s="34"/>
      <c r="E3" s="34"/>
    </row>
    <row r="4" ht="13.5" thickBot="1"/>
    <row r="5" spans="1:5" ht="13.5" thickBot="1">
      <c r="A5" s="38" t="s">
        <v>0</v>
      </c>
      <c r="B5" s="39"/>
      <c r="C5" s="39"/>
      <c r="D5" s="39"/>
      <c r="E5" s="40"/>
    </row>
    <row r="6" spans="1:5" ht="39">
      <c r="A6" s="55" t="s">
        <v>1</v>
      </c>
      <c r="B6" s="55" t="s">
        <v>2</v>
      </c>
      <c r="C6" s="56" t="s">
        <v>3</v>
      </c>
      <c r="D6" s="55" t="s">
        <v>4</v>
      </c>
      <c r="E6" s="13" t="s">
        <v>5</v>
      </c>
    </row>
    <row r="7" spans="1:5" ht="12.75">
      <c r="A7" s="52"/>
      <c r="B7" s="52"/>
      <c r="C7" s="43"/>
      <c r="D7" s="52"/>
      <c r="E7" s="14" t="s">
        <v>6</v>
      </c>
    </row>
    <row r="8" spans="1:5" ht="13.5" thickBot="1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13.5" thickBot="1">
      <c r="A9" s="38" t="s">
        <v>7</v>
      </c>
      <c r="B9" s="39"/>
      <c r="C9" s="39"/>
      <c r="D9" s="39"/>
      <c r="E9" s="40"/>
    </row>
    <row r="10" spans="1:5" ht="12.75">
      <c r="A10" s="9" t="s">
        <v>8</v>
      </c>
      <c r="B10" s="8">
        <v>10</v>
      </c>
      <c r="C10" s="15">
        <v>7474995.6</v>
      </c>
      <c r="D10" s="8">
        <v>1</v>
      </c>
      <c r="E10" s="13">
        <f>C10*D10</f>
        <v>7474995.6</v>
      </c>
    </row>
    <row r="11" spans="1:5" ht="12.75">
      <c r="A11" s="3" t="s">
        <v>9</v>
      </c>
      <c r="B11" s="2">
        <v>20</v>
      </c>
      <c r="C11" s="15">
        <v>0</v>
      </c>
      <c r="D11" s="2">
        <v>0.5</v>
      </c>
      <c r="E11" s="14">
        <f>C11*D11</f>
        <v>0</v>
      </c>
    </row>
    <row r="12" spans="1:5" ht="12.75">
      <c r="A12" s="3" t="s">
        <v>10</v>
      </c>
      <c r="B12" s="2">
        <v>30</v>
      </c>
      <c r="C12" s="15">
        <v>41008.09</v>
      </c>
      <c r="D12" s="2">
        <v>0.5</v>
      </c>
      <c r="E12" s="14">
        <f>C12*D12</f>
        <v>20504.045</v>
      </c>
    </row>
    <row r="13" spans="1:5" s="19" customFormat="1" ht="13.5" thickBot="1">
      <c r="A13" s="26" t="s">
        <v>11</v>
      </c>
      <c r="B13" s="20">
        <v>40</v>
      </c>
      <c r="C13" s="18">
        <f>SUM(C10:C12)</f>
        <v>7516003.6899999995</v>
      </c>
      <c r="D13" s="20" t="s">
        <v>12</v>
      </c>
      <c r="E13" s="18">
        <f>SUM(E10:E12)</f>
        <v>7495499.645</v>
      </c>
    </row>
    <row r="14" spans="1:5" ht="13.5" thickBot="1">
      <c r="A14" s="38" t="s">
        <v>13</v>
      </c>
      <c r="B14" s="39"/>
      <c r="C14" s="39"/>
      <c r="D14" s="39"/>
      <c r="E14" s="40"/>
    </row>
    <row r="15" spans="1:5" ht="26.25">
      <c r="A15" s="9" t="s">
        <v>14</v>
      </c>
      <c r="B15" s="8">
        <v>50</v>
      </c>
      <c r="C15" s="15">
        <v>0</v>
      </c>
      <c r="D15" s="8">
        <v>0.2</v>
      </c>
      <c r="E15" s="13">
        <f>C15*D15</f>
        <v>0</v>
      </c>
    </row>
    <row r="16" spans="1:5" ht="26.25">
      <c r="A16" s="3" t="s">
        <v>15</v>
      </c>
      <c r="B16" s="2">
        <v>60</v>
      </c>
      <c r="C16" s="15">
        <v>0</v>
      </c>
      <c r="D16" s="2">
        <v>0.2</v>
      </c>
      <c r="E16" s="14">
        <f>C16*D16</f>
        <v>0</v>
      </c>
    </row>
    <row r="17" spans="1:5" s="19" customFormat="1" ht="13.5" thickBot="1">
      <c r="A17" s="17" t="s">
        <v>16</v>
      </c>
      <c r="B17" s="20">
        <v>70</v>
      </c>
      <c r="C17" s="18">
        <f>SUM(C15:C16)</f>
        <v>0</v>
      </c>
      <c r="D17" s="20" t="s">
        <v>12</v>
      </c>
      <c r="E17" s="18">
        <f>SUM(E15:E16)</f>
        <v>0</v>
      </c>
    </row>
    <row r="18" spans="1:5" ht="13.5" thickBot="1">
      <c r="A18" s="38" t="s">
        <v>17</v>
      </c>
      <c r="B18" s="39"/>
      <c r="C18" s="39"/>
      <c r="D18" s="39"/>
      <c r="E18" s="40"/>
    </row>
    <row r="19" spans="1:5" ht="66">
      <c r="A19" s="10" t="s">
        <v>18</v>
      </c>
      <c r="B19" s="11">
        <v>80</v>
      </c>
      <c r="C19" s="15">
        <v>13610.2</v>
      </c>
      <c r="D19" s="11">
        <v>1</v>
      </c>
      <c r="E19" s="15">
        <f>C19*D19</f>
        <v>13610.2</v>
      </c>
    </row>
    <row r="20" spans="1:5" ht="12.75">
      <c r="A20" s="5" t="s">
        <v>19</v>
      </c>
      <c r="B20" s="6">
        <v>90</v>
      </c>
      <c r="C20" s="15">
        <v>0</v>
      </c>
      <c r="D20" s="6">
        <v>1</v>
      </c>
      <c r="E20" s="16">
        <f>C20*D20</f>
        <v>0</v>
      </c>
    </row>
    <row r="21" spans="1:5" s="19" customFormat="1" ht="13.5" thickBot="1">
      <c r="A21" s="23" t="s">
        <v>20</v>
      </c>
      <c r="B21" s="24">
        <v>100</v>
      </c>
      <c r="C21" s="18">
        <f>SUM(C19:C20)</f>
        <v>13610.2</v>
      </c>
      <c r="D21" s="24"/>
      <c r="E21" s="25">
        <f>SUM(E19:E20)</f>
        <v>13610.2</v>
      </c>
    </row>
    <row r="22" spans="1:5" ht="13.5" thickBot="1">
      <c r="A22" s="38" t="s">
        <v>21</v>
      </c>
      <c r="B22" s="39"/>
      <c r="C22" s="39"/>
      <c r="D22" s="39"/>
      <c r="E22" s="40"/>
    </row>
    <row r="23" spans="1:5" ht="26.25">
      <c r="A23" s="12" t="s">
        <v>22</v>
      </c>
      <c r="B23" s="8">
        <v>110</v>
      </c>
      <c r="C23" s="32">
        <v>28626301.89</v>
      </c>
      <c r="D23" s="8">
        <v>1</v>
      </c>
      <c r="E23" s="13">
        <f>C23*D23</f>
        <v>28626301.89</v>
      </c>
    </row>
    <row r="24" spans="1:5" ht="52.5">
      <c r="A24" s="4" t="s">
        <v>23</v>
      </c>
      <c r="B24" s="2">
        <v>120</v>
      </c>
      <c r="C24" s="32">
        <v>14002314.16</v>
      </c>
      <c r="D24" s="2">
        <v>1</v>
      </c>
      <c r="E24" s="14">
        <f aca="true" t="shared" si="0" ref="E24:E34">C24*D24</f>
        <v>14002314.16</v>
      </c>
    </row>
    <row r="25" spans="1:5" ht="39">
      <c r="A25" s="4" t="s">
        <v>24</v>
      </c>
      <c r="B25" s="2">
        <v>130</v>
      </c>
      <c r="C25" s="32">
        <v>792304.22</v>
      </c>
      <c r="D25" s="2">
        <v>0.5</v>
      </c>
      <c r="E25" s="14">
        <f t="shared" si="0"/>
        <v>396152.11</v>
      </c>
    </row>
    <row r="26" spans="1:5" ht="52.5">
      <c r="A26" s="4" t="s">
        <v>25</v>
      </c>
      <c r="B26" s="2">
        <v>140</v>
      </c>
      <c r="C26" s="15">
        <v>0</v>
      </c>
      <c r="D26" s="2">
        <v>0.1</v>
      </c>
      <c r="E26" s="14">
        <f t="shared" si="0"/>
        <v>0</v>
      </c>
    </row>
    <row r="27" spans="1:5" ht="26.25">
      <c r="A27" s="4" t="s">
        <v>26</v>
      </c>
      <c r="B27" s="2">
        <v>150</v>
      </c>
      <c r="C27" s="15">
        <v>0</v>
      </c>
      <c r="D27" s="2">
        <v>0.5</v>
      </c>
      <c r="E27" s="14">
        <f t="shared" si="0"/>
        <v>0</v>
      </c>
    </row>
    <row r="28" spans="1:5" ht="52.5">
      <c r="A28" s="4" t="s">
        <v>27</v>
      </c>
      <c r="B28" s="2">
        <v>160</v>
      </c>
      <c r="C28" s="15">
        <v>0</v>
      </c>
      <c r="D28" s="2">
        <v>1</v>
      </c>
      <c r="E28" s="14">
        <f t="shared" si="0"/>
        <v>0</v>
      </c>
    </row>
    <row r="29" spans="1:5" ht="26.25">
      <c r="A29" s="4" t="s">
        <v>28</v>
      </c>
      <c r="B29" s="2">
        <v>170</v>
      </c>
      <c r="C29" s="15">
        <v>0</v>
      </c>
      <c r="D29" s="2">
        <v>1</v>
      </c>
      <c r="E29" s="14">
        <f t="shared" si="0"/>
        <v>0</v>
      </c>
    </row>
    <row r="30" spans="1:5" ht="12.75">
      <c r="A30" s="4" t="s">
        <v>29</v>
      </c>
      <c r="B30" s="2">
        <v>180</v>
      </c>
      <c r="C30" s="15">
        <v>0</v>
      </c>
      <c r="D30" s="2">
        <v>1</v>
      </c>
      <c r="E30" s="14">
        <f t="shared" si="0"/>
        <v>0</v>
      </c>
    </row>
    <row r="31" spans="1:5" ht="12.75">
      <c r="A31" s="4" t="s">
        <v>30</v>
      </c>
      <c r="B31" s="2">
        <v>190</v>
      </c>
      <c r="C31" s="15">
        <v>0</v>
      </c>
      <c r="D31" s="2">
        <v>0.1</v>
      </c>
      <c r="E31" s="14">
        <f t="shared" si="0"/>
        <v>0</v>
      </c>
    </row>
    <row r="32" spans="1:5" ht="26.25">
      <c r="A32" s="4" t="s">
        <v>31</v>
      </c>
      <c r="B32" s="2">
        <v>200</v>
      </c>
      <c r="C32" s="15">
        <v>0</v>
      </c>
      <c r="D32" s="2">
        <v>1</v>
      </c>
      <c r="E32" s="14">
        <f t="shared" si="0"/>
        <v>0</v>
      </c>
    </row>
    <row r="33" spans="1:5" ht="26.25">
      <c r="A33" s="4" t="s">
        <v>32</v>
      </c>
      <c r="B33" s="2">
        <v>210</v>
      </c>
      <c r="C33" s="15">
        <v>0</v>
      </c>
      <c r="D33" s="2">
        <v>0.5</v>
      </c>
      <c r="E33" s="14">
        <f t="shared" si="0"/>
        <v>0</v>
      </c>
    </row>
    <row r="34" spans="1:5" ht="42.75" customHeight="1">
      <c r="A34" s="4" t="s">
        <v>33</v>
      </c>
      <c r="B34" s="2">
        <v>220</v>
      </c>
      <c r="C34" s="15">
        <v>0</v>
      </c>
      <c r="D34" s="2">
        <v>1</v>
      </c>
      <c r="E34" s="14">
        <f t="shared" si="0"/>
        <v>0</v>
      </c>
    </row>
    <row r="35" spans="1:5" s="19" customFormat="1" ht="12.75">
      <c r="A35" s="21" t="s">
        <v>34</v>
      </c>
      <c r="B35" s="1">
        <v>230</v>
      </c>
      <c r="C35" s="22">
        <f>SUM(C23:C34)</f>
        <v>43420920.269999996</v>
      </c>
      <c r="D35" s="1" t="s">
        <v>12</v>
      </c>
      <c r="E35" s="22">
        <f>SUM(E23:E34)</f>
        <v>43024768.16</v>
      </c>
    </row>
    <row r="36" spans="1:5" ht="12.75">
      <c r="A36" s="44" t="s">
        <v>35</v>
      </c>
      <c r="B36" s="44"/>
      <c r="C36" s="44"/>
      <c r="D36" s="44"/>
      <c r="E36" s="44"/>
    </row>
    <row r="37" spans="1:5" ht="26.25">
      <c r="A37" s="4" t="s">
        <v>36</v>
      </c>
      <c r="B37" s="2">
        <v>240</v>
      </c>
      <c r="C37" s="15">
        <v>0</v>
      </c>
      <c r="D37" s="2">
        <v>1</v>
      </c>
      <c r="E37" s="14">
        <f aca="true" t="shared" si="1" ref="E37:E43">C37*D37</f>
        <v>0</v>
      </c>
    </row>
    <row r="38" spans="1:5" ht="52.5">
      <c r="A38" s="4" t="s">
        <v>37</v>
      </c>
      <c r="B38" s="2">
        <v>250</v>
      </c>
      <c r="C38" s="15">
        <v>0</v>
      </c>
      <c r="D38" s="2">
        <v>1</v>
      </c>
      <c r="E38" s="14">
        <f t="shared" si="1"/>
        <v>0</v>
      </c>
    </row>
    <row r="39" spans="1:5" ht="66">
      <c r="A39" s="4" t="s">
        <v>38</v>
      </c>
      <c r="B39" s="2">
        <v>260</v>
      </c>
      <c r="C39" s="15">
        <v>0</v>
      </c>
      <c r="D39" s="2">
        <v>1</v>
      </c>
      <c r="E39" s="14">
        <f t="shared" si="1"/>
        <v>0</v>
      </c>
    </row>
    <row r="40" spans="1:5" ht="52.5">
      <c r="A40" s="4" t="s">
        <v>39</v>
      </c>
      <c r="B40" s="2">
        <v>270</v>
      </c>
      <c r="C40" s="15">
        <v>0</v>
      </c>
      <c r="D40" s="2">
        <v>0.5</v>
      </c>
      <c r="E40" s="14">
        <f t="shared" si="1"/>
        <v>0</v>
      </c>
    </row>
    <row r="41" spans="1:5" ht="52.5">
      <c r="A41" s="4" t="s">
        <v>40</v>
      </c>
      <c r="B41" s="2">
        <v>280</v>
      </c>
      <c r="C41" s="15">
        <v>0</v>
      </c>
      <c r="D41" s="2">
        <v>0.1</v>
      </c>
      <c r="E41" s="14">
        <f t="shared" si="1"/>
        <v>0</v>
      </c>
    </row>
    <row r="42" spans="1:5" ht="66">
      <c r="A42" s="4" t="s">
        <v>41</v>
      </c>
      <c r="B42" s="2">
        <v>290</v>
      </c>
      <c r="C42" s="15">
        <v>0</v>
      </c>
      <c r="D42" s="2">
        <v>1</v>
      </c>
      <c r="E42" s="14">
        <f t="shared" si="1"/>
        <v>0</v>
      </c>
    </row>
    <row r="43" spans="1:5" ht="12.75">
      <c r="A43" s="45" t="s">
        <v>42</v>
      </c>
      <c r="B43" s="52">
        <v>300</v>
      </c>
      <c r="C43" s="53">
        <v>0</v>
      </c>
      <c r="D43" s="52">
        <v>1</v>
      </c>
      <c r="E43" s="43">
        <f t="shared" si="1"/>
        <v>0</v>
      </c>
    </row>
    <row r="44" spans="1:5" ht="12.75">
      <c r="A44" s="45"/>
      <c r="B44" s="52"/>
      <c r="C44" s="54"/>
      <c r="D44" s="52"/>
      <c r="E44" s="43"/>
    </row>
    <row r="45" spans="1:5" ht="26.25">
      <c r="A45" s="4" t="s">
        <v>43</v>
      </c>
      <c r="B45" s="2">
        <v>310</v>
      </c>
      <c r="C45" s="32">
        <v>1155890.68</v>
      </c>
      <c r="D45" s="2">
        <v>1</v>
      </c>
      <c r="E45" s="14">
        <f>C45*D45</f>
        <v>1155890.68</v>
      </c>
    </row>
    <row r="46" spans="1:5" ht="26.25">
      <c r="A46" s="4" t="s">
        <v>44</v>
      </c>
      <c r="B46" s="2">
        <v>320</v>
      </c>
      <c r="C46" s="15">
        <v>0</v>
      </c>
      <c r="D46" s="2">
        <v>1</v>
      </c>
      <c r="E46" s="14">
        <f>C46*D46</f>
        <v>0</v>
      </c>
    </row>
    <row r="47" spans="1:5" ht="39">
      <c r="A47" s="4" t="s">
        <v>45</v>
      </c>
      <c r="B47" s="2">
        <v>330</v>
      </c>
      <c r="C47" s="15">
        <v>0</v>
      </c>
      <c r="D47" s="2">
        <v>1</v>
      </c>
      <c r="E47" s="14">
        <f>C47*D47</f>
        <v>0</v>
      </c>
    </row>
    <row r="48" spans="1:5" ht="54.75" customHeight="1">
      <c r="A48" s="4" t="s">
        <v>46</v>
      </c>
      <c r="B48" s="2">
        <v>340</v>
      </c>
      <c r="C48" s="15">
        <v>0</v>
      </c>
      <c r="D48" s="2">
        <v>1</v>
      </c>
      <c r="E48" s="14">
        <f>C48*D48</f>
        <v>0</v>
      </c>
    </row>
    <row r="49" spans="1:5" ht="12.75">
      <c r="A49" s="4" t="s">
        <v>47</v>
      </c>
      <c r="B49" s="2">
        <v>350</v>
      </c>
      <c r="C49" s="15">
        <v>0</v>
      </c>
      <c r="D49" s="2">
        <v>1</v>
      </c>
      <c r="E49" s="14">
        <f aca="true" t="shared" si="2" ref="E49:E58">C49*D49</f>
        <v>0</v>
      </c>
    </row>
    <row r="50" spans="1:5" ht="26.25">
      <c r="A50" s="4" t="s">
        <v>48</v>
      </c>
      <c r="B50" s="2">
        <v>360</v>
      </c>
      <c r="C50" s="15">
        <v>824112.08</v>
      </c>
      <c r="D50" s="2">
        <v>1</v>
      </c>
      <c r="E50" s="14">
        <f t="shared" si="2"/>
        <v>824112.08</v>
      </c>
    </row>
    <row r="51" spans="1:5" ht="39">
      <c r="A51" s="4" t="s">
        <v>49</v>
      </c>
      <c r="B51" s="2">
        <v>370</v>
      </c>
      <c r="C51" s="15">
        <v>0</v>
      </c>
      <c r="D51" s="2">
        <v>1</v>
      </c>
      <c r="E51" s="14">
        <f t="shared" si="2"/>
        <v>0</v>
      </c>
    </row>
    <row r="52" spans="1:5" ht="39">
      <c r="A52" s="4" t="s">
        <v>50</v>
      </c>
      <c r="B52" s="2">
        <v>380</v>
      </c>
      <c r="C52" s="15">
        <v>0</v>
      </c>
      <c r="D52" s="2">
        <v>1</v>
      </c>
      <c r="E52" s="14">
        <f t="shared" si="2"/>
        <v>0</v>
      </c>
    </row>
    <row r="53" spans="1:5" ht="52.5">
      <c r="A53" s="4" t="s">
        <v>51</v>
      </c>
      <c r="B53" s="2">
        <v>390</v>
      </c>
      <c r="C53" s="15">
        <v>0</v>
      </c>
      <c r="D53" s="2">
        <v>1</v>
      </c>
      <c r="E53" s="14">
        <f t="shared" si="2"/>
        <v>0</v>
      </c>
    </row>
    <row r="54" spans="1:5" ht="42" customHeight="1">
      <c r="A54" s="4" t="s">
        <v>52</v>
      </c>
      <c r="B54" s="2">
        <v>400</v>
      </c>
      <c r="C54" s="15">
        <v>0</v>
      </c>
      <c r="D54" s="2">
        <v>1</v>
      </c>
      <c r="E54" s="14">
        <f t="shared" si="2"/>
        <v>0</v>
      </c>
    </row>
    <row r="55" spans="1:5" ht="26.25">
      <c r="A55" s="4" t="s">
        <v>53</v>
      </c>
      <c r="B55" s="2">
        <v>410</v>
      </c>
      <c r="C55" s="15">
        <v>0</v>
      </c>
      <c r="D55" s="2">
        <v>1</v>
      </c>
      <c r="E55" s="14">
        <f t="shared" si="2"/>
        <v>0</v>
      </c>
    </row>
    <row r="56" spans="1:5" ht="52.5">
      <c r="A56" s="4" t="s">
        <v>54</v>
      </c>
      <c r="B56" s="2">
        <v>420</v>
      </c>
      <c r="C56" s="15">
        <v>0</v>
      </c>
      <c r="D56" s="2">
        <v>1</v>
      </c>
      <c r="E56" s="14">
        <f t="shared" si="2"/>
        <v>0</v>
      </c>
    </row>
    <row r="57" spans="1:5" ht="26.25">
      <c r="A57" s="4" t="s">
        <v>55</v>
      </c>
      <c r="B57" s="2">
        <v>430</v>
      </c>
      <c r="C57" s="15">
        <v>0</v>
      </c>
      <c r="D57" s="2">
        <v>1</v>
      </c>
      <c r="E57" s="14">
        <f t="shared" si="2"/>
        <v>0</v>
      </c>
    </row>
    <row r="58" spans="1:5" ht="12.75">
      <c r="A58" s="4" t="s">
        <v>56</v>
      </c>
      <c r="B58" s="2">
        <v>440</v>
      </c>
      <c r="C58" s="15">
        <v>410261.94</v>
      </c>
      <c r="D58" s="2">
        <v>0.1</v>
      </c>
      <c r="E58" s="14">
        <f t="shared" si="2"/>
        <v>41026.194</v>
      </c>
    </row>
    <row r="59" spans="1:6" s="19" customFormat="1" ht="13.5" thickBot="1">
      <c r="A59" s="17" t="s">
        <v>57</v>
      </c>
      <c r="B59" s="20">
        <v>450</v>
      </c>
      <c r="C59" s="18">
        <f>SUM(C37:C58)</f>
        <v>2390264.6999999997</v>
      </c>
      <c r="D59" s="20" t="s">
        <v>12</v>
      </c>
      <c r="E59" s="18">
        <f>SUM(E45:E58)</f>
        <v>2021028.9539999997</v>
      </c>
      <c r="F59" s="31"/>
    </row>
    <row r="60" spans="1:5" ht="13.5" thickBot="1">
      <c r="A60" s="38" t="s">
        <v>58</v>
      </c>
      <c r="B60" s="39"/>
      <c r="C60" s="39"/>
      <c r="D60" s="39"/>
      <c r="E60" s="40"/>
    </row>
    <row r="61" spans="1:5" ht="12.75">
      <c r="A61" s="9" t="s">
        <v>59</v>
      </c>
      <c r="B61" s="8">
        <v>460</v>
      </c>
      <c r="C61" s="15">
        <v>54424.61</v>
      </c>
      <c r="D61" s="8">
        <v>1</v>
      </c>
      <c r="E61" s="13">
        <f>C61*D61</f>
        <v>54424.61</v>
      </c>
    </row>
    <row r="62" spans="1:5" s="19" customFormat="1" ht="12.75">
      <c r="A62" s="41" t="s">
        <v>60</v>
      </c>
      <c r="B62" s="41"/>
      <c r="C62" s="41"/>
      <c r="D62" s="41"/>
      <c r="E62" s="43">
        <f>E13+E17+E21+E35+E59+E61</f>
        <v>52609331.56899999</v>
      </c>
    </row>
    <row r="63" spans="1:5" ht="12.75">
      <c r="A63" s="42" t="s">
        <v>61</v>
      </c>
      <c r="B63" s="42"/>
      <c r="C63" s="42"/>
      <c r="D63" s="42"/>
      <c r="E63" s="43"/>
    </row>
    <row r="64" spans="1:5" ht="12.75">
      <c r="A64" s="49" t="s">
        <v>62</v>
      </c>
      <c r="B64" s="49"/>
      <c r="C64" s="49"/>
      <c r="D64" s="49"/>
      <c r="E64" s="43"/>
    </row>
    <row r="65" spans="1:5" ht="13.5" thickBot="1">
      <c r="A65" s="50" t="s">
        <v>63</v>
      </c>
      <c r="B65" s="50"/>
      <c r="C65" s="50"/>
      <c r="D65" s="50"/>
      <c r="E65" s="51"/>
    </row>
    <row r="66" spans="1:6" ht="13.5" thickBot="1">
      <c r="A66" s="38" t="s">
        <v>64</v>
      </c>
      <c r="B66" s="39"/>
      <c r="C66" s="39"/>
      <c r="D66" s="39"/>
      <c r="E66" s="40"/>
      <c r="F66" s="29"/>
    </row>
    <row r="67" spans="1:5" ht="39">
      <c r="A67" s="9" t="s">
        <v>65</v>
      </c>
      <c r="B67" s="8">
        <v>470</v>
      </c>
      <c r="C67" s="15">
        <v>0</v>
      </c>
      <c r="D67" s="8" t="s">
        <v>12</v>
      </c>
      <c r="E67" s="13">
        <f>C67</f>
        <v>0</v>
      </c>
    </row>
    <row r="68" spans="1:5" ht="26.25">
      <c r="A68" s="3" t="s">
        <v>66</v>
      </c>
      <c r="B68" s="2">
        <v>480</v>
      </c>
      <c r="C68" s="15">
        <v>0</v>
      </c>
      <c r="D68" s="2" t="s">
        <v>12</v>
      </c>
      <c r="E68" s="14">
        <f aca="true" t="shared" si="3" ref="E68:E76">C68</f>
        <v>0</v>
      </c>
    </row>
    <row r="69" spans="1:5" ht="26.25">
      <c r="A69" s="3" t="s">
        <v>67</v>
      </c>
      <c r="B69" s="2">
        <v>490</v>
      </c>
      <c r="C69" s="15">
        <v>0</v>
      </c>
      <c r="D69" s="2" t="s">
        <v>12</v>
      </c>
      <c r="E69" s="14">
        <f t="shared" si="3"/>
        <v>0</v>
      </c>
    </row>
    <row r="70" spans="1:5" ht="12.75">
      <c r="A70" s="3" t="s">
        <v>68</v>
      </c>
      <c r="B70" s="2">
        <v>500</v>
      </c>
      <c r="C70" s="32">
        <v>2662270.82</v>
      </c>
      <c r="D70" s="2" t="s">
        <v>12</v>
      </c>
      <c r="E70" s="14">
        <f t="shared" si="3"/>
        <v>2662270.82</v>
      </c>
    </row>
    <row r="71" spans="1:5" ht="26.25">
      <c r="A71" s="3" t="s">
        <v>69</v>
      </c>
      <c r="B71" s="2">
        <v>510</v>
      </c>
      <c r="C71" s="15">
        <v>0</v>
      </c>
      <c r="D71" s="2" t="s">
        <v>12</v>
      </c>
      <c r="E71" s="14">
        <f t="shared" si="3"/>
        <v>0</v>
      </c>
    </row>
    <row r="72" spans="1:5" ht="26.25">
      <c r="A72" s="3" t="s">
        <v>70</v>
      </c>
      <c r="B72" s="2">
        <v>520</v>
      </c>
      <c r="C72" s="15">
        <v>0</v>
      </c>
      <c r="D72" s="2" t="s">
        <v>12</v>
      </c>
      <c r="E72" s="14">
        <f t="shared" si="3"/>
        <v>0</v>
      </c>
    </row>
    <row r="73" spans="1:5" ht="66">
      <c r="A73" s="3" t="s">
        <v>71</v>
      </c>
      <c r="B73" s="2">
        <v>530</v>
      </c>
      <c r="C73" s="15">
        <v>0</v>
      </c>
      <c r="D73" s="2" t="s">
        <v>12</v>
      </c>
      <c r="E73" s="14">
        <f t="shared" si="3"/>
        <v>0</v>
      </c>
    </row>
    <row r="74" spans="1:5" ht="12.75">
      <c r="A74" s="3" t="s">
        <v>72</v>
      </c>
      <c r="B74" s="2">
        <v>540</v>
      </c>
      <c r="C74" s="15">
        <v>606326.9</v>
      </c>
      <c r="D74" s="2" t="s">
        <v>12</v>
      </c>
      <c r="E74" s="14">
        <f t="shared" si="3"/>
        <v>606326.9</v>
      </c>
    </row>
    <row r="75" spans="1:5" ht="26.25">
      <c r="A75" s="4" t="s">
        <v>73</v>
      </c>
      <c r="B75" s="2">
        <v>550</v>
      </c>
      <c r="C75" s="14">
        <v>0</v>
      </c>
      <c r="D75" s="2" t="s">
        <v>12</v>
      </c>
      <c r="E75" s="14">
        <f t="shared" si="3"/>
        <v>0</v>
      </c>
    </row>
    <row r="76" spans="1:5" ht="12.75">
      <c r="A76" s="4" t="s">
        <v>74</v>
      </c>
      <c r="B76" s="2">
        <v>560</v>
      </c>
      <c r="C76" s="14"/>
      <c r="D76" s="2" t="s">
        <v>12</v>
      </c>
      <c r="E76" s="14">
        <f t="shared" si="3"/>
        <v>0</v>
      </c>
    </row>
    <row r="77" spans="1:6" s="19" customFormat="1" ht="13.5" thickBot="1">
      <c r="A77" s="17" t="s">
        <v>75</v>
      </c>
      <c r="B77" s="17"/>
      <c r="C77" s="18">
        <f>SUM(C67:C76)</f>
        <v>3268597.7199999997</v>
      </c>
      <c r="D77" s="17"/>
      <c r="E77" s="18">
        <f>SUM(E67:E76)</f>
        <v>3268597.7199999997</v>
      </c>
      <c r="F77" s="31"/>
    </row>
    <row r="78" spans="1:5" ht="13.5" thickBot="1">
      <c r="A78" s="35" t="s">
        <v>77</v>
      </c>
      <c r="B78" s="36"/>
      <c r="C78" s="36"/>
      <c r="D78" s="36"/>
      <c r="E78" s="37"/>
    </row>
    <row r="79" spans="1:5" ht="14.25" thickBot="1">
      <c r="A79" s="46" t="s">
        <v>76</v>
      </c>
      <c r="B79" s="47"/>
      <c r="C79" s="47"/>
      <c r="D79" s="48"/>
      <c r="E79" s="33">
        <f>E62-E77</f>
        <v>49340733.84899999</v>
      </c>
    </row>
    <row r="83" spans="1:5" ht="12.75">
      <c r="A83" s="30" t="s">
        <v>80</v>
      </c>
      <c r="B83" s="19"/>
      <c r="C83" s="31"/>
      <c r="D83" s="19"/>
      <c r="E83" s="31"/>
    </row>
    <row r="84" spans="1:5" ht="12.75">
      <c r="A84" s="30" t="s">
        <v>81</v>
      </c>
      <c r="B84" s="19"/>
      <c r="C84" s="31" t="s">
        <v>82</v>
      </c>
      <c r="D84" s="19"/>
      <c r="E84" s="19" t="s">
        <v>83</v>
      </c>
    </row>
    <row r="85" spans="1:5" ht="12.75">
      <c r="A85" s="30"/>
      <c r="B85" s="19"/>
      <c r="C85" s="31"/>
      <c r="D85" s="19"/>
      <c r="E85" s="19"/>
    </row>
    <row r="86" spans="1:5" ht="12.75">
      <c r="A86" s="30"/>
      <c r="B86" s="19"/>
      <c r="C86" s="31"/>
      <c r="D86" s="19"/>
      <c r="E86" s="19"/>
    </row>
    <row r="87" spans="1:5" ht="12.75">
      <c r="A87" s="30"/>
      <c r="B87" s="19"/>
      <c r="C87" s="31"/>
      <c r="D87" s="19"/>
      <c r="E87" s="31"/>
    </row>
    <row r="88" spans="1:5" ht="12.75">
      <c r="A88" s="30" t="s">
        <v>84</v>
      </c>
      <c r="B88" s="19"/>
      <c r="C88" s="31" t="s">
        <v>82</v>
      </c>
      <c r="D88" s="19"/>
      <c r="E88" s="31" t="s">
        <v>85</v>
      </c>
    </row>
    <row r="89" spans="1:5" ht="12.75">
      <c r="A89" s="30"/>
      <c r="B89" s="19"/>
      <c r="C89" s="31"/>
      <c r="D89" s="19"/>
      <c r="E89" s="31"/>
    </row>
    <row r="90" spans="1:5" ht="12.75">
      <c r="A90" s="30" t="s">
        <v>86</v>
      </c>
      <c r="B90" s="19"/>
      <c r="C90" s="31"/>
      <c r="D90" s="19"/>
      <c r="E90" s="31"/>
    </row>
  </sheetData>
  <mergeCells count="28">
    <mergeCell ref="A5:E5"/>
    <mergeCell ref="A6:A7"/>
    <mergeCell ref="B6:B7"/>
    <mergeCell ref="C6:C7"/>
    <mergeCell ref="D6:D7"/>
    <mergeCell ref="A9:E9"/>
    <mergeCell ref="A14:E14"/>
    <mergeCell ref="A18:E18"/>
    <mergeCell ref="A22:E22"/>
    <mergeCell ref="B43:B44"/>
    <mergeCell ref="D43:D44"/>
    <mergeCell ref="E43:E44"/>
    <mergeCell ref="C43:C44"/>
    <mergeCell ref="A79:D79"/>
    <mergeCell ref="A64:D64"/>
    <mergeCell ref="A65:D65"/>
    <mergeCell ref="E64:E65"/>
    <mergeCell ref="A66:E66"/>
    <mergeCell ref="A3:E3"/>
    <mergeCell ref="A2:E2"/>
    <mergeCell ref="A1:E1"/>
    <mergeCell ref="A78:E78"/>
    <mergeCell ref="A60:E60"/>
    <mergeCell ref="A62:D62"/>
    <mergeCell ref="A63:D63"/>
    <mergeCell ref="E62:E63"/>
    <mergeCell ref="A36:E36"/>
    <mergeCell ref="A43:A44"/>
  </mergeCells>
  <printOptions/>
  <pageMargins left="0.76" right="0.32" top="0.54" bottom="0.44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</cp:lastModifiedBy>
  <cp:lastPrinted>2009-09-29T03:03:37Z</cp:lastPrinted>
  <dcterms:created xsi:type="dcterms:W3CDTF">2009-02-09T04:25:47Z</dcterms:created>
  <dcterms:modified xsi:type="dcterms:W3CDTF">2009-09-29T06:29:11Z</dcterms:modified>
  <cp:category/>
  <cp:version/>
  <cp:contentType/>
  <cp:contentStatus/>
</cp:coreProperties>
</file>